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Календарный учебный график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A3" i="2"/>
  <c r="AC2"/>
  <c r="W2"/>
  <c r="BJ13"/>
  <c r="BI13"/>
  <c r="BH13"/>
  <c r="BG13"/>
  <c r="BF13"/>
  <c r="BE13"/>
  <c r="BD12"/>
  <c r="BC12"/>
  <c r="BK12" s="1"/>
  <c r="BC11"/>
  <c r="BK10"/>
  <c r="BC10"/>
  <c r="BK9"/>
  <c r="BD9"/>
  <c r="BC9"/>
  <c r="BC13" s="1"/>
  <c r="BD10" l="1"/>
  <c r="BK11"/>
  <c r="BK13" s="1"/>
  <c r="BD11"/>
  <c r="BD13" s="1"/>
</calcChain>
</file>

<file path=xl/sharedStrings.xml><?xml version="1.0" encoding="utf-8"?>
<sst xmlns="http://schemas.openxmlformats.org/spreadsheetml/2006/main" count="169" uniqueCount="75">
  <si>
    <t>Н</t>
  </si>
  <si>
    <t>А</t>
  </si>
  <si>
    <t>Группа</t>
  </si>
  <si>
    <t>2  Календарный учебный график</t>
  </si>
  <si>
    <t xml:space="preserve">по специальности </t>
  </si>
  <si>
    <t>3 Сводные данные по  бюджету  времени</t>
  </si>
  <si>
    <t>Курс</t>
  </si>
  <si>
    <t>Сентябрь</t>
  </si>
  <si>
    <t>28.09-04.10</t>
  </si>
  <si>
    <t xml:space="preserve">  Октябрь</t>
  </si>
  <si>
    <t>26.10-01.11</t>
  </si>
  <si>
    <t xml:space="preserve">  Ноябрь</t>
  </si>
  <si>
    <t>30.11-06.12</t>
  </si>
  <si>
    <t xml:space="preserve">  Декабрь</t>
  </si>
  <si>
    <t>28.12-03.01</t>
  </si>
  <si>
    <t>Январь</t>
  </si>
  <si>
    <t xml:space="preserve">  Февраль</t>
  </si>
  <si>
    <t xml:space="preserve">   Март</t>
  </si>
  <si>
    <t>29.03-04.04</t>
  </si>
  <si>
    <t>Апрель</t>
  </si>
  <si>
    <t>26.04-02.05</t>
  </si>
  <si>
    <t xml:space="preserve">   Май</t>
  </si>
  <si>
    <t>31.05-06.06</t>
  </si>
  <si>
    <t xml:space="preserve">  Июнь</t>
  </si>
  <si>
    <t>28.06-04.07</t>
  </si>
  <si>
    <t xml:space="preserve">  Июль</t>
  </si>
  <si>
    <t>26.07-01.08</t>
  </si>
  <si>
    <t xml:space="preserve">  Август</t>
  </si>
  <si>
    <t>Теоретич. обучение</t>
  </si>
  <si>
    <t>Промежут. аттест.</t>
  </si>
  <si>
    <t>Производ. практика, нед.</t>
  </si>
  <si>
    <t>ГИА, нед.</t>
  </si>
  <si>
    <t>Каникулы, нед.</t>
  </si>
  <si>
    <t>Всего, нед.</t>
  </si>
  <si>
    <t>C</t>
  </si>
  <si>
    <t>О</t>
  </si>
  <si>
    <t>Д</t>
  </si>
  <si>
    <t>М</t>
  </si>
  <si>
    <t>Ин</t>
  </si>
  <si>
    <t>Ил</t>
  </si>
  <si>
    <t>учебная</t>
  </si>
  <si>
    <t>по профил. специал.</t>
  </si>
  <si>
    <t>преддиплом.</t>
  </si>
  <si>
    <t xml:space="preserve"> </t>
  </si>
  <si>
    <t>Нед.</t>
  </si>
  <si>
    <t>Час.</t>
  </si>
  <si>
    <t>Я</t>
  </si>
  <si>
    <t>И</t>
  </si>
  <si>
    <t>I</t>
  </si>
  <si>
    <t>=</t>
  </si>
  <si>
    <t>: :</t>
  </si>
  <si>
    <t>II</t>
  </si>
  <si>
    <t>III</t>
  </si>
  <si>
    <t>ВС</t>
  </si>
  <si>
    <t>IV</t>
  </si>
  <si>
    <t>00</t>
  </si>
  <si>
    <t>11</t>
  </si>
  <si>
    <t>х</t>
  </si>
  <si>
    <t>ЗДП</t>
  </si>
  <si>
    <t>Выпуск</t>
  </si>
  <si>
    <t>Итого</t>
  </si>
  <si>
    <t xml:space="preserve"> -</t>
  </si>
  <si>
    <t>ТО.00    Обучение по учебным циклам</t>
  </si>
  <si>
    <t>УП.00    Учебная практика</t>
  </si>
  <si>
    <t>ГИА.01  Подготовка выпускной квалификационной работы</t>
  </si>
  <si>
    <t>ПА.00    Промежуточна аттестация</t>
  </si>
  <si>
    <t>Обучение по учебным циклам (4 дн) / Учебная практика (2 дн)</t>
  </si>
  <si>
    <t xml:space="preserve"> - </t>
  </si>
  <si>
    <t>ГИА.02  Защита выпускной квалификационной работы</t>
  </si>
  <si>
    <t>-</t>
  </si>
  <si>
    <t>КВ.00     Каникулярное врем</t>
  </si>
  <si>
    <t>ПП.02    Производственная практика (по профилю специальности)</t>
  </si>
  <si>
    <t>Военные сборы</t>
  </si>
  <si>
    <t>x</t>
  </si>
  <si>
    <t>ПДП.03 Производственная практика (преддипломная)</t>
  </si>
</sst>
</file>

<file path=xl/styles.xml><?xml version="1.0" encoding="utf-8"?>
<styleSheet xmlns="http://schemas.openxmlformats.org/spreadsheetml/2006/main">
  <fonts count="15">
    <font>
      <sz val="10"/>
      <color rgb="FF000000"/>
      <name val="Arimo"/>
    </font>
    <font>
      <sz val="10"/>
      <name val="Arimo"/>
    </font>
    <font>
      <sz val="12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  <font>
      <b/>
      <i/>
      <sz val="13"/>
      <color theme="1"/>
      <name val="Times New Roman"/>
    </font>
    <font>
      <sz val="10"/>
      <color theme="1"/>
      <name val="Arimo"/>
    </font>
    <font>
      <sz val="9"/>
      <color theme="1"/>
      <name val="Times New Roman"/>
    </font>
    <font>
      <sz val="8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7"/>
      <color theme="1"/>
      <name val="Times New Roman"/>
    </font>
    <font>
      <sz val="12"/>
      <color theme="1"/>
      <name val="Arimo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99CC00"/>
        <bgColor rgb="FF99CC00"/>
      </patternFill>
    </fill>
    <fill>
      <patternFill patternType="solid">
        <fgColor rgb="FF00CCFF"/>
        <bgColor rgb="FF00CCFF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</fills>
  <borders count="5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7" fillId="0" borderId="2" xfId="0" applyFont="1" applyBorder="1" applyAlignment="1"/>
    <xf numFmtId="0" fontId="8" fillId="0" borderId="6" xfId="0" applyFont="1" applyBorder="1" applyAlignment="1">
      <alignment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left" vertical="top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vertical="center" textRotation="90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2" fillId="3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2" fillId="4" borderId="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2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right"/>
    </xf>
    <xf numFmtId="0" fontId="2" fillId="2" borderId="4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49" fontId="2" fillId="6" borderId="40" xfId="0" applyNumberFormat="1" applyFont="1" applyFill="1" applyBorder="1" applyAlignment="1">
      <alignment horizontal="center" vertical="center"/>
    </xf>
    <xf numFmtId="49" fontId="2" fillId="6" borderId="43" xfId="0" applyNumberFormat="1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0" borderId="40" xfId="0" applyFont="1" applyBorder="1" applyAlignment="1"/>
    <xf numFmtId="0" fontId="2" fillId="0" borderId="41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2" fillId="0" borderId="40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/>
    <xf numFmtId="0" fontId="14" fillId="0" borderId="0" xfId="0" applyFont="1" applyAlignment="1"/>
    <xf numFmtId="0" fontId="8" fillId="0" borderId="0" xfId="0" applyFont="1" applyAlignment="1">
      <alignment vertical="center" textRotation="90"/>
    </xf>
    <xf numFmtId="0" fontId="8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left" vertical="top" textRotation="90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3" fillId="0" borderId="52" xfId="0" applyFont="1" applyBorder="1" applyAlignment="1"/>
    <xf numFmtId="0" fontId="4" fillId="0" borderId="52" xfId="0" applyFont="1" applyBorder="1" applyAlignment="1"/>
    <xf numFmtId="0" fontId="4" fillId="0" borderId="52" xfId="0" applyFont="1" applyBorder="1" applyAlignment="1">
      <alignment horizontal="left"/>
    </xf>
    <xf numFmtId="0" fontId="5" fillId="0" borderId="52" xfId="0" applyFont="1" applyBorder="1" applyAlignment="1"/>
    <xf numFmtId="2" fontId="5" fillId="0" borderId="52" xfId="0" applyNumberFormat="1" applyFont="1" applyBorder="1" applyAlignment="1"/>
    <xf numFmtId="0" fontId="6" fillId="0" borderId="52" xfId="0" applyFont="1" applyBorder="1" applyAlignment="1"/>
    <xf numFmtId="0" fontId="5" fillId="0" borderId="52" xfId="0" applyFont="1" applyBorder="1" applyAlignment="1">
      <alignment vertical="center" wrapText="1"/>
    </xf>
    <xf numFmtId="0" fontId="5" fillId="0" borderId="52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1" fillId="0" borderId="35" xfId="0" applyFont="1" applyBorder="1"/>
    <xf numFmtId="0" fontId="13" fillId="0" borderId="34" xfId="0" applyFont="1" applyBorder="1" applyAlignment="1">
      <alignment horizontal="right"/>
    </xf>
    <xf numFmtId="0" fontId="2" fillId="6" borderId="34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/>
    <xf numFmtId="0" fontId="1" fillId="0" borderId="5" xfId="0" applyFont="1" applyBorder="1"/>
    <xf numFmtId="0" fontId="2" fillId="0" borderId="1" xfId="0" applyFont="1" applyBorder="1" applyAlignment="1">
      <alignment horizontal="center" vertical="center"/>
    </xf>
    <xf numFmtId="0" fontId="2" fillId="9" borderId="44" xfId="0" applyFont="1" applyFill="1" applyBorder="1" applyAlignment="1">
      <alignment horizontal="center"/>
    </xf>
    <xf numFmtId="0" fontId="1" fillId="0" borderId="42" xfId="0" applyFont="1" applyBorder="1"/>
    <xf numFmtId="0" fontId="2" fillId="8" borderId="34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1" fillId="0" borderId="51" xfId="0" applyFont="1" applyBorder="1"/>
    <xf numFmtId="0" fontId="2" fillId="4" borderId="34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47" xfId="0" applyFont="1" applyBorder="1"/>
    <xf numFmtId="0" fontId="2" fillId="0" borderId="3" xfId="0" applyFont="1" applyBorder="1" applyAlignment="1">
      <alignment horizontal="center" vertical="center" textRotation="90"/>
    </xf>
    <xf numFmtId="0" fontId="1" fillId="0" borderId="15" xfId="0" applyFont="1" applyBorder="1"/>
    <xf numFmtId="0" fontId="1" fillId="0" borderId="22" xfId="0" applyFont="1" applyBorder="1"/>
    <xf numFmtId="0" fontId="2" fillId="0" borderId="16" xfId="0" applyFont="1" applyBorder="1" applyAlignment="1">
      <alignment horizontal="center" vertical="center"/>
    </xf>
    <xf numFmtId="0" fontId="1" fillId="0" borderId="24" xfId="0" applyFont="1" applyBorder="1"/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4" xfId="0" applyFont="1" applyBorder="1"/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14" fontId="5" fillId="0" borderId="52" xfId="0" applyNumberFormat="1" applyFont="1" applyBorder="1" applyAlignment="1">
      <alignment horizontal="left" vertical="center" wrapText="1"/>
    </xf>
    <xf numFmtId="0" fontId="0" fillId="0" borderId="52" xfId="0" applyFont="1" applyBorder="1" applyAlignment="1"/>
    <xf numFmtId="0" fontId="9" fillId="0" borderId="10" xfId="0" applyFont="1" applyBorder="1" applyAlignment="1">
      <alignment horizontal="center" vertical="center" wrapText="1"/>
    </xf>
    <xf numFmtId="0" fontId="1" fillId="0" borderId="7" xfId="0" applyFont="1" applyBorder="1"/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27" xfId="0" applyFont="1" applyBorder="1"/>
    <xf numFmtId="0" fontId="2" fillId="0" borderId="1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V/Downloads/&#1059;&#1063;&#1045;&#1041;&#1053;&#1067;&#1049;%20&#1055;&#1051;&#1040;&#1053;%20&#1044;190_&#1048;&#1085;&#109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Календарный учебный график"/>
      <sheetName val="Сводные данные по бюджету време"/>
      <sheetName val="Перечень кабинетов"/>
      <sheetName val="Учебный план НОВЫЙ"/>
      <sheetName val="пояснительная записка"/>
    </sheetNames>
    <sheetDataSet>
      <sheetData sheetId="0">
        <row r="13">
          <cell r="H13" t="str">
            <v>09.02.07</v>
          </cell>
          <cell r="N13" t="str">
            <v>Информационные системы и программирование</v>
          </cell>
        </row>
        <row r="21">
          <cell r="V21" t="str">
            <v>Д190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00"/>
  <sheetViews>
    <sheetView tabSelected="1" workbookViewId="0">
      <selection activeCell="AN14" sqref="AN14"/>
    </sheetView>
  </sheetViews>
  <sheetFormatPr defaultColWidth="14.44140625" defaultRowHeight="15" customHeight="1"/>
  <cols>
    <col min="1" max="1" width="2.88671875" customWidth="1"/>
    <col min="2" max="2" width="2.109375" customWidth="1"/>
    <col min="3" max="3" width="3.6640625" customWidth="1"/>
    <col min="4" max="4" width="3.33203125" customWidth="1"/>
    <col min="5" max="5" width="3.5546875" customWidth="1"/>
    <col min="6" max="6" width="2.6640625" customWidth="1"/>
    <col min="7" max="7" width="3.109375" customWidth="1"/>
    <col min="8" max="8" width="3.33203125" customWidth="1"/>
    <col min="9" max="9" width="3" customWidth="1"/>
    <col min="10" max="11" width="2.6640625" customWidth="1"/>
    <col min="12" max="12" width="3.109375" customWidth="1"/>
    <col min="13" max="14" width="2.88671875" customWidth="1"/>
    <col min="15" max="15" width="2.6640625" customWidth="1"/>
    <col min="16" max="17" width="2.88671875" customWidth="1"/>
    <col min="18" max="18" width="3.109375" customWidth="1"/>
    <col min="19" max="19" width="2.6640625" customWidth="1"/>
    <col min="20" max="20" width="2.88671875" customWidth="1"/>
    <col min="21" max="21" width="3.21875" customWidth="1"/>
    <col min="22" max="22" width="3.109375" customWidth="1"/>
    <col min="23" max="23" width="3" customWidth="1"/>
    <col min="24" max="24" width="2.33203125" customWidth="1"/>
    <col min="25" max="25" width="3.6640625" customWidth="1"/>
    <col min="26" max="27" width="3.5546875" customWidth="1"/>
    <col min="28" max="28" width="2.33203125" customWidth="1"/>
    <col min="29" max="29" width="2.77734375" customWidth="1"/>
    <col min="30" max="30" width="3.33203125" customWidth="1"/>
    <col min="31" max="31" width="3.109375" customWidth="1"/>
    <col min="32" max="32" width="3.44140625" customWidth="1"/>
    <col min="33" max="34" width="3" customWidth="1"/>
    <col min="35" max="36" width="2.88671875" customWidth="1"/>
    <col min="37" max="37" width="3" customWidth="1"/>
    <col min="38" max="38" width="3.33203125" customWidth="1"/>
    <col min="39" max="39" width="3.109375" customWidth="1"/>
    <col min="40" max="40" width="3" customWidth="1"/>
    <col min="41" max="41" width="2.6640625" customWidth="1"/>
    <col min="42" max="44" width="2.88671875" customWidth="1"/>
    <col min="45" max="45" width="3.33203125" customWidth="1"/>
    <col min="46" max="48" width="2.77734375" customWidth="1"/>
    <col min="49" max="50" width="2.6640625" customWidth="1"/>
    <col min="51" max="53" width="3.109375" customWidth="1"/>
    <col min="54" max="54" width="3.5546875" customWidth="1"/>
    <col min="55" max="55" width="4.5546875" customWidth="1"/>
    <col min="56" max="56" width="6" customWidth="1"/>
    <col min="57" max="58" width="3.5546875" customWidth="1"/>
    <col min="59" max="59" width="5.109375" customWidth="1"/>
    <col min="60" max="60" width="3.44140625" customWidth="1"/>
    <col min="61" max="61" width="5.88671875" customWidth="1"/>
    <col min="62" max="62" width="3.88671875" customWidth="1"/>
    <col min="63" max="63" width="7.6640625" customWidth="1"/>
  </cols>
  <sheetData>
    <row r="1" spans="1:6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31.5" customHeight="1">
      <c r="A2" s="108" t="s">
        <v>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 t="s">
        <v>4</v>
      </c>
      <c r="P2" s="108"/>
      <c r="Q2" s="108"/>
      <c r="R2" s="108"/>
      <c r="S2" s="108"/>
      <c r="T2" s="109"/>
      <c r="U2" s="109"/>
      <c r="V2" s="111"/>
      <c r="W2" s="112" t="str">
        <f>'[1]Титульный Лист'!H13</f>
        <v>09.02.07</v>
      </c>
      <c r="X2" s="113"/>
      <c r="Y2" s="113"/>
      <c r="Z2" s="113"/>
      <c r="AA2" s="113"/>
      <c r="AB2" s="114"/>
      <c r="AC2" s="148" t="str">
        <f>'[1]Титульный Лист'!N13</f>
        <v>Информационные системы и программирование</v>
      </c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08" t="s">
        <v>5</v>
      </c>
      <c r="BC2" s="109"/>
      <c r="BD2" s="109"/>
      <c r="BE2" s="109"/>
      <c r="BF2" s="109"/>
      <c r="BG2" s="109"/>
      <c r="BH2" s="109"/>
      <c r="BI2" s="109"/>
      <c r="BJ2" s="109"/>
      <c r="BK2" s="109"/>
    </row>
    <row r="3" spans="1:63" ht="17.2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  <c r="P3" s="108"/>
      <c r="Q3" s="108"/>
      <c r="R3" s="108"/>
      <c r="S3" s="108"/>
      <c r="T3" s="109"/>
      <c r="U3" s="109"/>
      <c r="V3" s="111"/>
      <c r="W3" s="109"/>
      <c r="X3" s="115" t="s">
        <v>2</v>
      </c>
      <c r="Y3" s="115"/>
      <c r="Z3" s="115"/>
      <c r="AA3" s="111" t="str">
        <f>'[1]Титульный Лист'!V21</f>
        <v>Д190</v>
      </c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8"/>
      <c r="BC3" s="109"/>
      <c r="BD3" s="109"/>
      <c r="BE3" s="109"/>
      <c r="BF3" s="109"/>
      <c r="BG3" s="109"/>
      <c r="BH3" s="109"/>
      <c r="BI3" s="109"/>
      <c r="BJ3" s="109"/>
      <c r="BK3" s="109"/>
    </row>
    <row r="4" spans="1:63" ht="17.25" customHeight="1">
      <c r="A4" s="2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4">
        <v>32</v>
      </c>
      <c r="AH4" s="4">
        <v>33</v>
      </c>
      <c r="AI4" s="4">
        <v>34</v>
      </c>
      <c r="AJ4" s="4">
        <v>35</v>
      </c>
      <c r="AK4" s="4">
        <v>36</v>
      </c>
      <c r="AL4" s="4">
        <v>37</v>
      </c>
      <c r="AM4" s="4">
        <v>38</v>
      </c>
      <c r="AN4" s="4">
        <v>39</v>
      </c>
      <c r="AO4" s="4">
        <v>40</v>
      </c>
      <c r="AP4" s="4">
        <v>41</v>
      </c>
      <c r="AQ4" s="4">
        <v>42</v>
      </c>
      <c r="AR4" s="4">
        <v>43</v>
      </c>
      <c r="AS4" s="4">
        <v>44</v>
      </c>
      <c r="AT4" s="4">
        <v>45</v>
      </c>
      <c r="AU4" s="4">
        <v>46</v>
      </c>
      <c r="AV4" s="4">
        <v>47</v>
      </c>
      <c r="AW4" s="4">
        <v>48</v>
      </c>
      <c r="AX4" s="4">
        <v>49</v>
      </c>
      <c r="AY4" s="4">
        <v>50</v>
      </c>
      <c r="AZ4" s="4">
        <v>51</v>
      </c>
      <c r="BA4" s="4">
        <v>52</v>
      </c>
      <c r="BB4" s="2"/>
      <c r="BC4" s="3"/>
      <c r="BD4" s="3"/>
      <c r="BE4" s="3"/>
      <c r="BF4" s="3"/>
      <c r="BG4" s="3"/>
      <c r="BH4" s="3"/>
      <c r="BI4" s="3"/>
      <c r="BJ4" s="3"/>
      <c r="BK4" s="3"/>
    </row>
    <row r="5" spans="1:63" ht="48" customHeight="1">
      <c r="A5" s="137" t="s">
        <v>6</v>
      </c>
      <c r="B5" s="125" t="s">
        <v>7</v>
      </c>
      <c r="C5" s="126"/>
      <c r="D5" s="126"/>
      <c r="E5" s="127"/>
      <c r="F5" s="5" t="s">
        <v>8</v>
      </c>
      <c r="G5" s="125" t="s">
        <v>9</v>
      </c>
      <c r="H5" s="126"/>
      <c r="I5" s="126"/>
      <c r="J5" s="5" t="s">
        <v>10</v>
      </c>
      <c r="K5" s="125" t="s">
        <v>11</v>
      </c>
      <c r="L5" s="126"/>
      <c r="M5" s="126"/>
      <c r="N5" s="127"/>
      <c r="O5" s="6" t="s">
        <v>12</v>
      </c>
      <c r="P5" s="125" t="s">
        <v>13</v>
      </c>
      <c r="Q5" s="126"/>
      <c r="R5" s="127"/>
      <c r="S5" s="5" t="s">
        <v>14</v>
      </c>
      <c r="T5" s="125" t="s">
        <v>15</v>
      </c>
      <c r="U5" s="126"/>
      <c r="V5" s="126"/>
      <c r="W5" s="127"/>
      <c r="X5" s="125" t="s">
        <v>16</v>
      </c>
      <c r="Y5" s="126"/>
      <c r="Z5" s="126"/>
      <c r="AA5" s="127"/>
      <c r="AB5" s="125" t="s">
        <v>17</v>
      </c>
      <c r="AC5" s="126"/>
      <c r="AD5" s="126"/>
      <c r="AE5" s="127"/>
      <c r="AF5" s="7" t="s">
        <v>18</v>
      </c>
      <c r="AG5" s="125" t="s">
        <v>19</v>
      </c>
      <c r="AH5" s="126"/>
      <c r="AI5" s="127"/>
      <c r="AJ5" s="5" t="s">
        <v>20</v>
      </c>
      <c r="AK5" s="125" t="s">
        <v>21</v>
      </c>
      <c r="AL5" s="126"/>
      <c r="AM5" s="126"/>
      <c r="AN5" s="127"/>
      <c r="AO5" s="8" t="s">
        <v>22</v>
      </c>
      <c r="AP5" s="128" t="s">
        <v>23</v>
      </c>
      <c r="AQ5" s="126"/>
      <c r="AR5" s="127"/>
      <c r="AS5" s="5" t="s">
        <v>24</v>
      </c>
      <c r="AT5" s="125" t="s">
        <v>25</v>
      </c>
      <c r="AU5" s="126"/>
      <c r="AV5" s="127"/>
      <c r="AW5" s="9" t="s">
        <v>26</v>
      </c>
      <c r="AX5" s="125" t="s">
        <v>27</v>
      </c>
      <c r="AY5" s="126"/>
      <c r="AZ5" s="126"/>
      <c r="BA5" s="126"/>
      <c r="BB5" s="137" t="s">
        <v>6</v>
      </c>
      <c r="BC5" s="142" t="s">
        <v>28</v>
      </c>
      <c r="BD5" s="143"/>
      <c r="BE5" s="152" t="s">
        <v>29</v>
      </c>
      <c r="BF5" s="145" t="s">
        <v>30</v>
      </c>
      <c r="BG5" s="146"/>
      <c r="BH5" s="147"/>
      <c r="BI5" s="150" t="s">
        <v>31</v>
      </c>
      <c r="BJ5" s="152" t="s">
        <v>32</v>
      </c>
      <c r="BK5" s="153" t="s">
        <v>33</v>
      </c>
    </row>
    <row r="6" spans="1:63" ht="21" customHeight="1">
      <c r="A6" s="138"/>
      <c r="B6" s="10">
        <v>1</v>
      </c>
      <c r="C6" s="11">
        <v>7</v>
      </c>
      <c r="D6" s="11">
        <v>14</v>
      </c>
      <c r="E6" s="10">
        <v>21</v>
      </c>
      <c r="F6" s="12" t="s">
        <v>34</v>
      </c>
      <c r="G6" s="10">
        <v>5</v>
      </c>
      <c r="H6" s="11">
        <v>12</v>
      </c>
      <c r="I6" s="11">
        <v>19</v>
      </c>
      <c r="J6" s="13" t="s">
        <v>35</v>
      </c>
      <c r="K6" s="11">
        <v>2</v>
      </c>
      <c r="L6" s="11">
        <v>9</v>
      </c>
      <c r="M6" s="11">
        <v>16</v>
      </c>
      <c r="N6" s="11">
        <v>23</v>
      </c>
      <c r="O6" s="13" t="s">
        <v>0</v>
      </c>
      <c r="P6" s="11">
        <v>7</v>
      </c>
      <c r="Q6" s="11">
        <v>14</v>
      </c>
      <c r="R6" s="10">
        <v>21</v>
      </c>
      <c r="S6" s="12" t="s">
        <v>36</v>
      </c>
      <c r="T6" s="10">
        <v>4</v>
      </c>
      <c r="U6" s="14">
        <v>11</v>
      </c>
      <c r="V6" s="10">
        <v>18</v>
      </c>
      <c r="W6" s="14">
        <v>25</v>
      </c>
      <c r="X6" s="10">
        <v>1</v>
      </c>
      <c r="Y6" s="11">
        <v>8</v>
      </c>
      <c r="Z6" s="11">
        <v>15</v>
      </c>
      <c r="AA6" s="11">
        <v>22</v>
      </c>
      <c r="AB6" s="11">
        <v>1</v>
      </c>
      <c r="AC6" s="11">
        <v>8</v>
      </c>
      <c r="AD6" s="11">
        <v>15</v>
      </c>
      <c r="AE6" s="10">
        <v>22</v>
      </c>
      <c r="AF6" s="12" t="s">
        <v>37</v>
      </c>
      <c r="AG6" s="10">
        <v>5</v>
      </c>
      <c r="AH6" s="11">
        <v>12</v>
      </c>
      <c r="AI6" s="10">
        <v>19</v>
      </c>
      <c r="AJ6" s="12" t="s">
        <v>1</v>
      </c>
      <c r="AK6" s="10">
        <v>3</v>
      </c>
      <c r="AL6" s="15">
        <v>10</v>
      </c>
      <c r="AM6" s="11">
        <v>17</v>
      </c>
      <c r="AN6" s="11">
        <v>24</v>
      </c>
      <c r="AO6" s="11" t="s">
        <v>37</v>
      </c>
      <c r="AP6" s="11">
        <v>7</v>
      </c>
      <c r="AQ6" s="16">
        <v>14</v>
      </c>
      <c r="AR6" s="10">
        <v>24</v>
      </c>
      <c r="AS6" s="12" t="s">
        <v>38</v>
      </c>
      <c r="AT6" s="10">
        <v>5</v>
      </c>
      <c r="AU6" s="11">
        <v>12</v>
      </c>
      <c r="AV6" s="10">
        <v>19</v>
      </c>
      <c r="AW6" s="12" t="s">
        <v>39</v>
      </c>
      <c r="AX6" s="10">
        <v>2</v>
      </c>
      <c r="AY6" s="11">
        <v>9</v>
      </c>
      <c r="AZ6" s="11">
        <v>16</v>
      </c>
      <c r="BA6" s="10">
        <v>23</v>
      </c>
      <c r="BB6" s="138"/>
      <c r="BC6" s="144"/>
      <c r="BD6" s="127"/>
      <c r="BE6" s="151"/>
      <c r="BF6" s="156" t="s">
        <v>40</v>
      </c>
      <c r="BG6" s="156" t="s">
        <v>41</v>
      </c>
      <c r="BH6" s="156" t="s">
        <v>42</v>
      </c>
      <c r="BI6" s="151"/>
      <c r="BJ6" s="151"/>
      <c r="BK6" s="154"/>
    </row>
    <row r="7" spans="1:63" ht="16.5" customHeight="1">
      <c r="A7" s="138"/>
      <c r="B7" s="10"/>
      <c r="C7" s="14"/>
      <c r="D7" s="14"/>
      <c r="E7" s="10"/>
      <c r="F7" s="17"/>
      <c r="G7" s="18" t="s">
        <v>43</v>
      </c>
      <c r="H7" s="17"/>
      <c r="I7" s="17"/>
      <c r="J7" s="17"/>
      <c r="K7" s="17" t="s">
        <v>43</v>
      </c>
      <c r="L7" s="17"/>
      <c r="M7" s="17"/>
      <c r="N7" s="17"/>
      <c r="O7" s="19"/>
      <c r="P7" s="17"/>
      <c r="Q7" s="17"/>
      <c r="R7" s="18"/>
      <c r="S7" s="17"/>
      <c r="T7" s="18" t="s">
        <v>43</v>
      </c>
      <c r="U7" s="17"/>
      <c r="V7" s="18"/>
      <c r="W7" s="17"/>
      <c r="X7" s="18" t="s">
        <v>43</v>
      </c>
      <c r="Y7" s="17"/>
      <c r="Z7" s="17"/>
      <c r="AA7" s="17"/>
      <c r="AB7" s="17" t="s">
        <v>43</v>
      </c>
      <c r="AC7" s="17"/>
      <c r="AD7" s="17"/>
      <c r="AE7" s="18"/>
      <c r="AF7" s="17"/>
      <c r="AG7" s="18" t="s">
        <v>43</v>
      </c>
      <c r="AH7" s="17"/>
      <c r="AI7" s="18"/>
      <c r="AJ7" s="17"/>
      <c r="AK7" s="18" t="s">
        <v>43</v>
      </c>
      <c r="AL7" s="20"/>
      <c r="AM7" s="17"/>
      <c r="AN7" s="17"/>
      <c r="AO7" s="17"/>
      <c r="AP7" s="17"/>
      <c r="AQ7" s="21"/>
      <c r="AR7" s="18"/>
      <c r="AS7" s="17"/>
      <c r="AT7" s="18" t="s">
        <v>43</v>
      </c>
      <c r="AU7" s="17"/>
      <c r="AV7" s="18"/>
      <c r="AW7" s="17"/>
      <c r="AX7" s="10" t="s">
        <v>43</v>
      </c>
      <c r="AY7" s="14"/>
      <c r="AZ7" s="14"/>
      <c r="BA7" s="10"/>
      <c r="BB7" s="138"/>
      <c r="BC7" s="140" t="s">
        <v>44</v>
      </c>
      <c r="BD7" s="140" t="s">
        <v>45</v>
      </c>
      <c r="BE7" s="151"/>
      <c r="BF7" s="151"/>
      <c r="BG7" s="151"/>
      <c r="BH7" s="151"/>
      <c r="BI7" s="151"/>
      <c r="BJ7" s="151"/>
      <c r="BK7" s="154"/>
    </row>
    <row r="8" spans="1:63" ht="45" customHeight="1">
      <c r="A8" s="139"/>
      <c r="B8" s="23">
        <v>6</v>
      </c>
      <c r="C8" s="24">
        <v>13</v>
      </c>
      <c r="D8" s="24">
        <v>20</v>
      </c>
      <c r="E8" s="25">
        <v>27</v>
      </c>
      <c r="F8" s="26" t="s">
        <v>35</v>
      </c>
      <c r="G8" s="25">
        <v>11</v>
      </c>
      <c r="H8" s="24">
        <v>18</v>
      </c>
      <c r="I8" s="24">
        <v>25</v>
      </c>
      <c r="J8" s="26" t="s">
        <v>0</v>
      </c>
      <c r="K8" s="24">
        <v>8</v>
      </c>
      <c r="L8" s="24">
        <v>15</v>
      </c>
      <c r="M8" s="24">
        <v>22</v>
      </c>
      <c r="N8" s="24">
        <v>29</v>
      </c>
      <c r="O8" s="26" t="s">
        <v>36</v>
      </c>
      <c r="P8" s="24">
        <v>13</v>
      </c>
      <c r="Q8" s="24">
        <v>20</v>
      </c>
      <c r="R8" s="25">
        <v>27</v>
      </c>
      <c r="S8" s="26" t="s">
        <v>46</v>
      </c>
      <c r="T8" s="25">
        <v>10</v>
      </c>
      <c r="U8" s="24">
        <v>17</v>
      </c>
      <c r="V8" s="25">
        <v>24</v>
      </c>
      <c r="W8" s="24">
        <v>31</v>
      </c>
      <c r="X8" s="25">
        <v>7</v>
      </c>
      <c r="Y8" s="24">
        <v>14</v>
      </c>
      <c r="Z8" s="24">
        <v>21</v>
      </c>
      <c r="AA8" s="24">
        <v>28</v>
      </c>
      <c r="AB8" s="24">
        <v>7</v>
      </c>
      <c r="AC8" s="24">
        <v>14</v>
      </c>
      <c r="AD8" s="24">
        <v>21</v>
      </c>
      <c r="AE8" s="25">
        <v>28</v>
      </c>
      <c r="AF8" s="26" t="s">
        <v>1</v>
      </c>
      <c r="AG8" s="25">
        <v>11</v>
      </c>
      <c r="AH8" s="24">
        <v>18</v>
      </c>
      <c r="AI8" s="25">
        <v>25</v>
      </c>
      <c r="AJ8" s="26" t="s">
        <v>37</v>
      </c>
      <c r="AK8" s="25">
        <v>9</v>
      </c>
      <c r="AL8" s="27">
        <v>16</v>
      </c>
      <c r="AM8" s="24">
        <v>23</v>
      </c>
      <c r="AN8" s="24">
        <v>30</v>
      </c>
      <c r="AO8" s="24" t="s">
        <v>47</v>
      </c>
      <c r="AP8" s="24">
        <v>13</v>
      </c>
      <c r="AQ8" s="28">
        <v>20</v>
      </c>
      <c r="AR8" s="25">
        <v>27</v>
      </c>
      <c r="AS8" s="26" t="s">
        <v>39</v>
      </c>
      <c r="AT8" s="25">
        <v>11</v>
      </c>
      <c r="AU8" s="24">
        <v>18</v>
      </c>
      <c r="AV8" s="25">
        <v>25</v>
      </c>
      <c r="AW8" s="26" t="s">
        <v>1</v>
      </c>
      <c r="AX8" s="25">
        <v>8</v>
      </c>
      <c r="AY8" s="24">
        <v>15</v>
      </c>
      <c r="AZ8" s="24">
        <v>22</v>
      </c>
      <c r="BA8" s="25">
        <v>29</v>
      </c>
      <c r="BB8" s="139"/>
      <c r="BC8" s="141"/>
      <c r="BD8" s="141"/>
      <c r="BE8" s="141"/>
      <c r="BF8" s="141"/>
      <c r="BG8" s="141"/>
      <c r="BH8" s="141"/>
      <c r="BI8" s="141"/>
      <c r="BJ8" s="141"/>
      <c r="BK8" s="155"/>
    </row>
    <row r="9" spans="1:63" ht="15.75" customHeight="1">
      <c r="A9" s="29" t="s">
        <v>48</v>
      </c>
      <c r="B9" s="30"/>
      <c r="C9" s="30"/>
      <c r="D9" s="30"/>
      <c r="E9" s="30"/>
      <c r="F9" s="30"/>
      <c r="G9" s="31">
        <v>17</v>
      </c>
      <c r="H9" s="31"/>
      <c r="I9" s="30"/>
      <c r="J9" s="30"/>
      <c r="K9" s="30"/>
      <c r="L9" s="32"/>
      <c r="M9" s="30" t="s">
        <v>43</v>
      </c>
      <c r="N9" s="30"/>
      <c r="O9" s="30"/>
      <c r="P9" s="30"/>
      <c r="Q9" s="30"/>
      <c r="R9" s="33"/>
      <c r="S9" s="34" t="s">
        <v>49</v>
      </c>
      <c r="T9" s="34" t="s">
        <v>49</v>
      </c>
      <c r="U9" s="35"/>
      <c r="V9" s="35"/>
      <c r="W9" s="30"/>
      <c r="X9" s="30"/>
      <c r="Y9" s="30"/>
      <c r="Z9" s="36"/>
      <c r="AA9" s="36"/>
      <c r="AB9" s="37"/>
      <c r="AC9" s="36" t="s">
        <v>43</v>
      </c>
      <c r="AD9" s="36"/>
      <c r="AE9" s="36"/>
      <c r="AF9" s="38">
        <v>22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9" t="s">
        <v>50</v>
      </c>
      <c r="AR9" s="40" t="s">
        <v>50</v>
      </c>
      <c r="AS9" s="34" t="s">
        <v>49</v>
      </c>
      <c r="AT9" s="34" t="s">
        <v>49</v>
      </c>
      <c r="AU9" s="34" t="s">
        <v>49</v>
      </c>
      <c r="AV9" s="34" t="s">
        <v>49</v>
      </c>
      <c r="AW9" s="34" t="s">
        <v>49</v>
      </c>
      <c r="AX9" s="34" t="s">
        <v>49</v>
      </c>
      <c r="AY9" s="34" t="s">
        <v>49</v>
      </c>
      <c r="AZ9" s="34" t="s">
        <v>49</v>
      </c>
      <c r="BA9" s="41" t="s">
        <v>49</v>
      </c>
      <c r="BB9" s="29" t="s">
        <v>48</v>
      </c>
      <c r="BC9" s="10">
        <f>G9+AF9</f>
        <v>39</v>
      </c>
      <c r="BD9" s="30">
        <f>36*BC9+72</f>
        <v>1476</v>
      </c>
      <c r="BE9" s="42">
        <v>2</v>
      </c>
      <c r="BF9" s="43"/>
      <c r="BG9" s="43"/>
      <c r="BH9" s="43"/>
      <c r="BI9" s="43"/>
      <c r="BJ9" s="43">
        <v>11</v>
      </c>
      <c r="BK9" s="44">
        <f t="shared" ref="BK9:BK12" si="0">BC9+SUM(BE9:BJ9)</f>
        <v>52</v>
      </c>
    </row>
    <row r="10" spans="1:63" ht="15.75" customHeight="1">
      <c r="A10" s="45" t="s">
        <v>51</v>
      </c>
      <c r="B10" s="33"/>
      <c r="C10" s="33"/>
      <c r="D10" s="33"/>
      <c r="E10" s="33"/>
      <c r="F10" s="22"/>
      <c r="G10" s="46">
        <v>16</v>
      </c>
      <c r="H10" s="47"/>
      <c r="I10" s="33"/>
      <c r="J10" s="48"/>
      <c r="K10" s="33"/>
      <c r="L10" s="49"/>
      <c r="M10" s="33" t="s">
        <v>43</v>
      </c>
      <c r="N10" s="33"/>
      <c r="O10" s="33"/>
      <c r="P10" s="33"/>
      <c r="Q10" s="33"/>
      <c r="R10" s="40" t="s">
        <v>50</v>
      </c>
      <c r="S10" s="50" t="s">
        <v>49</v>
      </c>
      <c r="T10" s="50" t="s">
        <v>49</v>
      </c>
      <c r="U10" s="33"/>
      <c r="V10" s="51">
        <v>11</v>
      </c>
      <c r="W10" s="33"/>
      <c r="X10" s="33"/>
      <c r="Y10" s="52"/>
      <c r="Z10" s="53"/>
      <c r="AA10" s="54"/>
      <c r="AB10" s="53"/>
      <c r="AC10" s="54"/>
      <c r="AD10" s="54"/>
      <c r="AE10" s="54"/>
      <c r="AF10" s="55">
        <v>2</v>
      </c>
      <c r="AG10" s="56">
        <v>2</v>
      </c>
      <c r="AH10" s="56">
        <v>2</v>
      </c>
      <c r="AI10" s="55">
        <v>2</v>
      </c>
      <c r="AJ10" s="55">
        <v>2</v>
      </c>
      <c r="AK10" s="53">
        <v>2</v>
      </c>
      <c r="AL10" s="51">
        <v>12</v>
      </c>
      <c r="AM10" s="55">
        <v>2</v>
      </c>
      <c r="AN10" s="54">
        <v>2</v>
      </c>
      <c r="AO10" s="54">
        <v>2</v>
      </c>
      <c r="AP10" s="54">
        <v>2</v>
      </c>
      <c r="AQ10" s="54">
        <v>2</v>
      </c>
      <c r="AR10" s="57" t="s">
        <v>50</v>
      </c>
      <c r="AS10" s="50" t="s">
        <v>49</v>
      </c>
      <c r="AT10" s="50" t="s">
        <v>49</v>
      </c>
      <c r="AU10" s="50" t="s">
        <v>49</v>
      </c>
      <c r="AV10" s="50" t="s">
        <v>49</v>
      </c>
      <c r="AW10" s="50" t="s">
        <v>49</v>
      </c>
      <c r="AX10" s="50" t="s">
        <v>49</v>
      </c>
      <c r="AY10" s="50" t="s">
        <v>49</v>
      </c>
      <c r="AZ10" s="50" t="s">
        <v>49</v>
      </c>
      <c r="BA10" s="58" t="s">
        <v>49</v>
      </c>
      <c r="BB10" s="45" t="s">
        <v>51</v>
      </c>
      <c r="BC10" s="59">
        <f>G10+V10+AL10-4</f>
        <v>35</v>
      </c>
      <c r="BD10" s="33">
        <f t="shared" ref="BD10:BD12" si="1">36*BC10</f>
        <v>1260</v>
      </c>
      <c r="BE10" s="60">
        <v>2</v>
      </c>
      <c r="BF10" s="61">
        <v>4</v>
      </c>
      <c r="BG10" s="61"/>
      <c r="BH10" s="61"/>
      <c r="BI10" s="61"/>
      <c r="BJ10" s="61">
        <v>11</v>
      </c>
      <c r="BK10" s="62">
        <f t="shared" si="0"/>
        <v>52</v>
      </c>
    </row>
    <row r="11" spans="1:63" ht="15.75" customHeight="1">
      <c r="A11" s="45" t="s">
        <v>52</v>
      </c>
      <c r="B11" s="33"/>
      <c r="C11" s="33"/>
      <c r="D11" s="51"/>
      <c r="E11" s="51">
        <v>7</v>
      </c>
      <c r="F11" s="52"/>
      <c r="G11" s="52"/>
      <c r="H11" s="33"/>
      <c r="I11" s="63">
        <v>2</v>
      </c>
      <c r="J11" s="64">
        <v>2</v>
      </c>
      <c r="K11" s="65">
        <v>2</v>
      </c>
      <c r="L11" s="46">
        <v>9</v>
      </c>
      <c r="M11" s="63">
        <v>2</v>
      </c>
      <c r="N11" s="64">
        <v>2</v>
      </c>
      <c r="O11" s="64">
        <v>2</v>
      </c>
      <c r="P11" s="64">
        <v>2</v>
      </c>
      <c r="Q11" s="64">
        <v>2</v>
      </c>
      <c r="R11" s="40" t="s">
        <v>50</v>
      </c>
      <c r="S11" s="50" t="s">
        <v>49</v>
      </c>
      <c r="T11" s="50" t="s">
        <v>49</v>
      </c>
      <c r="U11" s="33"/>
      <c r="V11" s="51">
        <v>11</v>
      </c>
      <c r="W11" s="33"/>
      <c r="X11" s="33"/>
      <c r="Y11" s="33"/>
      <c r="Z11" s="30"/>
      <c r="AA11" s="30"/>
      <c r="AB11" s="43"/>
      <c r="AC11" s="30" t="s">
        <v>43</v>
      </c>
      <c r="AD11" s="30"/>
      <c r="AE11" s="33"/>
      <c r="AF11" s="55">
        <v>2</v>
      </c>
      <c r="AG11" s="56">
        <v>2</v>
      </c>
      <c r="AH11" s="56">
        <v>2</v>
      </c>
      <c r="AI11" s="55">
        <v>2</v>
      </c>
      <c r="AJ11" s="55">
        <v>2</v>
      </c>
      <c r="AK11" s="53">
        <v>2</v>
      </c>
      <c r="AL11" s="51">
        <v>12</v>
      </c>
      <c r="AM11" s="55">
        <v>2</v>
      </c>
      <c r="AN11" s="54">
        <v>2</v>
      </c>
      <c r="AO11" s="54">
        <v>2</v>
      </c>
      <c r="AP11" s="54">
        <v>2</v>
      </c>
      <c r="AQ11" s="54">
        <v>2</v>
      </c>
      <c r="AR11" s="57" t="s">
        <v>50</v>
      </c>
      <c r="AS11" s="66" t="s">
        <v>53</v>
      </c>
      <c r="AT11" s="50" t="s">
        <v>49</v>
      </c>
      <c r="AU11" s="50" t="s">
        <v>49</v>
      </c>
      <c r="AV11" s="50" t="s">
        <v>49</v>
      </c>
      <c r="AW11" s="50" t="s">
        <v>49</v>
      </c>
      <c r="AX11" s="50" t="s">
        <v>49</v>
      </c>
      <c r="AY11" s="50" t="s">
        <v>49</v>
      </c>
      <c r="AZ11" s="50" t="s">
        <v>49</v>
      </c>
      <c r="BA11" s="58" t="s">
        <v>49</v>
      </c>
      <c r="BB11" s="45" t="s">
        <v>52</v>
      </c>
      <c r="BC11" s="59">
        <f>E11+L11+V11+AL11-7</f>
        <v>32</v>
      </c>
      <c r="BD11" s="33">
        <f t="shared" si="1"/>
        <v>1152</v>
      </c>
      <c r="BE11" s="60">
        <v>2</v>
      </c>
      <c r="BF11" s="61">
        <v>7</v>
      </c>
      <c r="BG11" s="61"/>
      <c r="BH11" s="61"/>
      <c r="BI11" s="61"/>
      <c r="BJ11" s="61">
        <v>10</v>
      </c>
      <c r="BK11" s="62">
        <f t="shared" si="0"/>
        <v>51</v>
      </c>
    </row>
    <row r="12" spans="1:63" ht="16.5" customHeight="1">
      <c r="A12" s="67" t="s">
        <v>54</v>
      </c>
      <c r="B12" s="68"/>
      <c r="C12" s="68"/>
      <c r="D12" s="68"/>
      <c r="E12" s="68"/>
      <c r="F12" s="69"/>
      <c r="G12" s="70">
        <v>8</v>
      </c>
      <c r="H12" s="71"/>
      <c r="I12" s="68"/>
      <c r="J12" s="72">
        <v>2</v>
      </c>
      <c r="K12" s="73">
        <v>2</v>
      </c>
      <c r="L12" s="74">
        <v>9</v>
      </c>
      <c r="M12" s="75">
        <v>2</v>
      </c>
      <c r="N12" s="72">
        <v>2</v>
      </c>
      <c r="O12" s="72">
        <v>2</v>
      </c>
      <c r="P12" s="72">
        <v>2</v>
      </c>
      <c r="Q12" s="72">
        <v>2</v>
      </c>
      <c r="R12" s="72">
        <v>2</v>
      </c>
      <c r="S12" s="76" t="s">
        <v>49</v>
      </c>
      <c r="T12" s="76" t="s">
        <v>49</v>
      </c>
      <c r="U12" s="77" t="s">
        <v>50</v>
      </c>
      <c r="V12" s="78">
        <v>0</v>
      </c>
      <c r="W12" s="79">
        <v>3</v>
      </c>
      <c r="X12" s="80">
        <v>0</v>
      </c>
      <c r="Y12" s="81" t="s">
        <v>55</v>
      </c>
      <c r="Z12" s="81" t="s">
        <v>55</v>
      </c>
      <c r="AA12" s="81" t="s">
        <v>55</v>
      </c>
      <c r="AB12" s="81" t="s">
        <v>55</v>
      </c>
      <c r="AC12" s="81" t="s">
        <v>55</v>
      </c>
      <c r="AD12" s="81" t="s">
        <v>56</v>
      </c>
      <c r="AE12" s="81" t="s">
        <v>55</v>
      </c>
      <c r="AF12" s="82" t="s">
        <v>55</v>
      </c>
      <c r="AG12" s="82" t="s">
        <v>55</v>
      </c>
      <c r="AH12" s="82" t="s">
        <v>55</v>
      </c>
      <c r="AI12" s="81" t="s">
        <v>55</v>
      </c>
      <c r="AJ12" s="83" t="s">
        <v>57</v>
      </c>
      <c r="AK12" s="83">
        <v>4</v>
      </c>
      <c r="AL12" s="84" t="s">
        <v>57</v>
      </c>
      <c r="AM12" s="83" t="s">
        <v>57</v>
      </c>
      <c r="AN12" s="85" t="s">
        <v>52</v>
      </c>
      <c r="AO12" s="85" t="s">
        <v>52</v>
      </c>
      <c r="AP12" s="85" t="s">
        <v>52</v>
      </c>
      <c r="AQ12" s="85" t="s">
        <v>52</v>
      </c>
      <c r="AR12" s="129" t="s">
        <v>58</v>
      </c>
      <c r="AS12" s="130"/>
      <c r="AT12" s="86" t="s">
        <v>59</v>
      </c>
      <c r="AU12" s="86"/>
      <c r="AV12" s="86"/>
      <c r="AW12" s="68"/>
      <c r="AX12" s="68"/>
      <c r="AY12" s="68"/>
      <c r="AZ12" s="68"/>
      <c r="BA12" s="87"/>
      <c r="BB12" s="67" t="s">
        <v>54</v>
      </c>
      <c r="BC12" s="88">
        <f>G12+L12-3</f>
        <v>14</v>
      </c>
      <c r="BD12" s="68">
        <f t="shared" si="1"/>
        <v>504</v>
      </c>
      <c r="BE12" s="89">
        <v>1</v>
      </c>
      <c r="BF12" s="78">
        <v>6</v>
      </c>
      <c r="BG12" s="78">
        <v>11</v>
      </c>
      <c r="BH12" s="78">
        <v>4</v>
      </c>
      <c r="BI12" s="78">
        <v>6</v>
      </c>
      <c r="BJ12" s="78">
        <v>2</v>
      </c>
      <c r="BK12" s="90">
        <f t="shared" si="0"/>
        <v>44</v>
      </c>
    </row>
    <row r="13" spans="1:63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35" t="s">
        <v>60</v>
      </c>
      <c r="BB13" s="136"/>
      <c r="BC13" s="91">
        <f t="shared" ref="BC13:BK13" si="2">SUM(BC9:BC12)</f>
        <v>120</v>
      </c>
      <c r="BD13" s="91">
        <f t="shared" si="2"/>
        <v>4392</v>
      </c>
      <c r="BE13" s="91">
        <f t="shared" si="2"/>
        <v>7</v>
      </c>
      <c r="BF13" s="92">
        <f t="shared" si="2"/>
        <v>17</v>
      </c>
      <c r="BG13" s="92">
        <f t="shared" si="2"/>
        <v>11</v>
      </c>
      <c r="BH13" s="92">
        <f t="shared" si="2"/>
        <v>4</v>
      </c>
      <c r="BI13" s="92">
        <f t="shared" si="2"/>
        <v>6</v>
      </c>
      <c r="BJ13" s="92">
        <f t="shared" si="2"/>
        <v>34</v>
      </c>
      <c r="BK13" s="93">
        <f t="shared" si="2"/>
        <v>199</v>
      </c>
    </row>
    <row r="14" spans="1:63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43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94"/>
      <c r="BB14" s="94"/>
      <c r="BC14" s="94"/>
      <c r="BD14" s="94"/>
      <c r="BE14" s="94"/>
      <c r="BF14" s="95"/>
      <c r="BG14" s="95"/>
      <c r="BH14" s="95"/>
      <c r="BI14" s="95"/>
      <c r="BJ14" s="95"/>
      <c r="BK14" s="95"/>
    </row>
    <row r="15" spans="1:63" ht="15.75" customHeight="1">
      <c r="A15" s="22"/>
      <c r="B15" s="1" t="s">
        <v>61</v>
      </c>
      <c r="C15" s="1" t="s">
        <v>62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16">
        <v>0</v>
      </c>
      <c r="R15" s="117"/>
      <c r="S15" s="1" t="s">
        <v>61</v>
      </c>
      <c r="T15" s="1" t="s">
        <v>63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31" t="s">
        <v>52</v>
      </c>
      <c r="AS15" s="117"/>
      <c r="AT15" s="1" t="s">
        <v>61</v>
      </c>
      <c r="AU15" s="1" t="s">
        <v>64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5.75" customHeight="1">
      <c r="A16" s="40" t="s">
        <v>50</v>
      </c>
      <c r="B16" s="1" t="s">
        <v>61</v>
      </c>
      <c r="C16" s="1" t="s">
        <v>65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18">
        <v>2</v>
      </c>
      <c r="R16" s="117"/>
      <c r="S16" s="1" t="s">
        <v>61</v>
      </c>
      <c r="T16" s="1" t="s">
        <v>66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32" t="s">
        <v>58</v>
      </c>
      <c r="AS16" s="133"/>
      <c r="AT16" s="1" t="s">
        <v>67</v>
      </c>
      <c r="AU16" s="1" t="s">
        <v>68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5.75" customHeight="1">
      <c r="A17" s="96" t="s">
        <v>49</v>
      </c>
      <c r="B17" s="97" t="s">
        <v>69</v>
      </c>
      <c r="C17" s="98" t="s">
        <v>70</v>
      </c>
      <c r="D17" s="9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19" t="s">
        <v>55</v>
      </c>
      <c r="R17" s="117"/>
      <c r="S17" s="1" t="s">
        <v>61</v>
      </c>
      <c r="T17" s="1" t="s">
        <v>71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34" t="s">
        <v>53</v>
      </c>
      <c r="AS17" s="117"/>
      <c r="AT17" s="95" t="s">
        <v>69</v>
      </c>
      <c r="AU17" s="1" t="s">
        <v>72</v>
      </c>
      <c r="AV17" s="1"/>
      <c r="AW17" s="1"/>
      <c r="AX17" s="1"/>
      <c r="AY17" s="1"/>
      <c r="AZ17" s="1"/>
      <c r="BA17" s="1"/>
      <c r="BB17" s="1"/>
      <c r="BC17" s="1"/>
      <c r="BD17" s="1"/>
      <c r="BE17" s="94"/>
      <c r="BF17" s="99"/>
      <c r="BG17" s="98"/>
      <c r="BH17" s="1"/>
      <c r="BI17" s="1"/>
      <c r="BJ17" s="99"/>
      <c r="BK17" s="1"/>
    </row>
    <row r="18" spans="1:63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20" t="s">
        <v>73</v>
      </c>
      <c r="R18" s="117"/>
      <c r="S18" s="1" t="s">
        <v>61</v>
      </c>
      <c r="T18" s="1" t="s">
        <v>74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 t="s">
        <v>43</v>
      </c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5.75" customHeight="1">
      <c r="A22" s="1"/>
      <c r="B22" s="123"/>
      <c r="C22" s="121"/>
      <c r="D22" s="122"/>
      <c r="E22" s="122"/>
      <c r="F22" s="122"/>
      <c r="G22" s="100"/>
      <c r="H22" s="121"/>
      <c r="I22" s="122"/>
      <c r="J22" s="122"/>
      <c r="K22" s="100"/>
      <c r="L22" s="121"/>
      <c r="M22" s="122"/>
      <c r="N22" s="122"/>
      <c r="O22" s="122"/>
      <c r="P22" s="101"/>
      <c r="Q22" s="121"/>
      <c r="R22" s="122"/>
      <c r="S22" s="122"/>
      <c r="T22" s="100"/>
      <c r="U22" s="121"/>
      <c r="V22" s="122"/>
      <c r="W22" s="122"/>
      <c r="X22" s="122"/>
      <c r="Y22" s="121"/>
      <c r="Z22" s="122"/>
      <c r="AA22" s="122"/>
      <c r="AB22" s="122"/>
      <c r="AC22" s="121"/>
      <c r="AD22" s="122"/>
      <c r="AE22" s="122"/>
      <c r="AF22" s="122"/>
      <c r="AG22" s="102"/>
      <c r="AH22" s="121"/>
      <c r="AI22" s="122"/>
      <c r="AJ22" s="122"/>
      <c r="AK22" s="100"/>
      <c r="AL22" s="121"/>
      <c r="AM22" s="122"/>
      <c r="AN22" s="122"/>
      <c r="AO22" s="122"/>
      <c r="AP22" s="101"/>
      <c r="AQ22" s="121"/>
      <c r="AR22" s="122"/>
      <c r="AS22" s="122"/>
      <c r="AT22" s="100"/>
      <c r="AU22" s="121"/>
      <c r="AV22" s="122"/>
      <c r="AW22" s="122"/>
      <c r="AX22" s="100"/>
      <c r="AY22" s="121"/>
      <c r="AZ22" s="122"/>
      <c r="BA22" s="122"/>
      <c r="BB22" s="122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5.75" customHeight="1">
      <c r="A23" s="1"/>
      <c r="B23" s="122"/>
      <c r="C23" s="97"/>
      <c r="D23" s="97"/>
      <c r="E23" s="97"/>
      <c r="F23" s="97"/>
      <c r="G23" s="103"/>
      <c r="H23" s="97"/>
      <c r="I23" s="97"/>
      <c r="J23" s="97"/>
      <c r="K23" s="103"/>
      <c r="L23" s="97"/>
      <c r="M23" s="97"/>
      <c r="N23" s="97"/>
      <c r="O23" s="97"/>
      <c r="P23" s="97"/>
      <c r="Q23" s="97"/>
      <c r="R23" s="97"/>
      <c r="S23" s="97"/>
      <c r="T23" s="103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103"/>
      <c r="AH23" s="97"/>
      <c r="AI23" s="97"/>
      <c r="AJ23" s="97"/>
      <c r="AK23" s="103"/>
      <c r="AL23" s="97"/>
      <c r="AM23" s="97"/>
      <c r="AN23" s="97"/>
      <c r="AO23" s="97"/>
      <c r="AP23" s="103"/>
      <c r="AQ23" s="97"/>
      <c r="AR23" s="97"/>
      <c r="AS23" s="97"/>
      <c r="AT23" s="103"/>
      <c r="AU23" s="97"/>
      <c r="AV23" s="97"/>
      <c r="AW23" s="97"/>
      <c r="AX23" s="103"/>
      <c r="AY23" s="97"/>
      <c r="AZ23" s="97"/>
      <c r="BA23" s="97"/>
      <c r="BB23" s="97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5.75" customHeight="1">
      <c r="A24" s="1"/>
      <c r="B24" s="122"/>
      <c r="C24" s="97"/>
      <c r="D24" s="97"/>
      <c r="E24" s="97"/>
      <c r="F24" s="97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5"/>
      <c r="AQ24" s="104"/>
      <c r="AR24" s="104"/>
      <c r="AS24" s="104"/>
      <c r="AT24" s="104"/>
      <c r="AU24" s="104"/>
      <c r="AV24" s="104"/>
      <c r="AW24" s="104"/>
      <c r="AX24" s="104"/>
      <c r="AY24" s="97"/>
      <c r="AZ24" s="97"/>
      <c r="BA24" s="97"/>
      <c r="BB24" s="97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5.75" customHeight="1">
      <c r="A25" s="1"/>
      <c r="B25" s="122"/>
      <c r="C25" s="104"/>
      <c r="D25" s="97"/>
      <c r="E25" s="97"/>
      <c r="F25" s="97"/>
      <c r="G25" s="103"/>
      <c r="H25" s="97"/>
      <c r="I25" s="97"/>
      <c r="J25" s="97"/>
      <c r="K25" s="103"/>
      <c r="L25" s="97"/>
      <c r="M25" s="97"/>
      <c r="N25" s="97"/>
      <c r="O25" s="97"/>
      <c r="P25" s="97"/>
      <c r="Q25" s="97"/>
      <c r="R25" s="97"/>
      <c r="S25" s="97"/>
      <c r="T25" s="103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103"/>
      <c r="AH25" s="97"/>
      <c r="AI25" s="97"/>
      <c r="AJ25" s="97"/>
      <c r="AK25" s="103"/>
      <c r="AL25" s="97"/>
      <c r="AM25" s="97"/>
      <c r="AN25" s="97"/>
      <c r="AO25" s="97"/>
      <c r="AP25" s="103"/>
      <c r="AQ25" s="97"/>
      <c r="AR25" s="97"/>
      <c r="AS25" s="97"/>
      <c r="AT25" s="103"/>
      <c r="AU25" s="97"/>
      <c r="AV25" s="97"/>
      <c r="AW25" s="97"/>
      <c r="AX25" s="103"/>
      <c r="AY25" s="97"/>
      <c r="AZ25" s="97"/>
      <c r="BA25" s="97"/>
      <c r="BB25" s="97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5.75" customHeight="1">
      <c r="A26" s="1"/>
      <c r="B26" s="95"/>
      <c r="C26" s="95"/>
      <c r="D26" s="95"/>
      <c r="E26" s="95"/>
      <c r="F26" s="95"/>
      <c r="G26" s="95"/>
      <c r="H26" s="95"/>
      <c r="I26" s="95"/>
      <c r="J26" s="95"/>
      <c r="K26" s="106"/>
      <c r="L26" s="95"/>
      <c r="M26" s="104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37"/>
      <c r="AD26" s="95"/>
      <c r="AE26" s="95"/>
      <c r="AF26" s="95"/>
      <c r="AG26" s="107"/>
      <c r="AH26" s="107"/>
      <c r="AI26" s="107"/>
      <c r="AJ26" s="107"/>
      <c r="AK26" s="107"/>
      <c r="AL26" s="107"/>
      <c r="AM26" s="37"/>
      <c r="AN26" s="107"/>
      <c r="AO26" s="107"/>
      <c r="AP26" s="107"/>
      <c r="AQ26" s="107"/>
      <c r="AR26" s="107"/>
      <c r="AS26" s="95"/>
      <c r="AT26" s="95"/>
      <c r="AU26" s="95"/>
      <c r="AV26" s="95"/>
      <c r="AW26" s="95"/>
      <c r="AX26" s="95"/>
      <c r="AY26" s="95"/>
      <c r="AZ26" s="95"/>
      <c r="BA26" s="95"/>
      <c r="BB26" s="94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5.75" customHeight="1">
      <c r="A27" s="1"/>
      <c r="B27" s="95"/>
      <c r="C27" s="95"/>
      <c r="D27" s="95"/>
      <c r="E27" s="95"/>
      <c r="F27" s="95"/>
      <c r="G27" s="95"/>
      <c r="H27" s="95"/>
      <c r="I27" s="95"/>
      <c r="J27" s="95"/>
      <c r="K27" s="106"/>
      <c r="L27" s="95"/>
      <c r="M27" s="10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37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4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5.75" customHeight="1">
      <c r="A28" s="1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104"/>
      <c r="N28" s="95"/>
      <c r="O28" s="95"/>
      <c r="P28" s="95"/>
      <c r="Q28" s="1"/>
      <c r="R28" s="95"/>
      <c r="S28" s="95"/>
      <c r="T28" s="95"/>
      <c r="U28" s="95"/>
      <c r="V28" s="95"/>
      <c r="W28" s="95"/>
      <c r="X28" s="95"/>
      <c r="Y28" s="95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5"/>
      <c r="AL28" s="95"/>
      <c r="AM28" s="95"/>
      <c r="AN28" s="95"/>
      <c r="AO28" s="95"/>
      <c r="AP28" s="95"/>
      <c r="AQ28" s="95"/>
      <c r="AR28" s="95"/>
      <c r="AS28" s="124"/>
      <c r="AT28" s="122"/>
      <c r="AU28" s="1"/>
      <c r="AV28" s="1"/>
      <c r="AW28" s="1"/>
      <c r="AX28" s="95"/>
      <c r="AY28" s="95"/>
      <c r="AZ28" s="95"/>
      <c r="BA28" s="95"/>
      <c r="BB28" s="94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1:6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1:6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1:6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1:6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1:6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1:6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1:6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1:6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1:6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1:6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1:6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1:6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1:6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1:6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1:6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1:6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1:6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1: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1:6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1:6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1:6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1:6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1:6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1:6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1:6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1:6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1:6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1:6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1:6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1:6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1:6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1:6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1:6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1:6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1:6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1:6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1:6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1:6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1:6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1:6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1:6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1:6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1:6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1:6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1:6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1:6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1:6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1:6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1:6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1:6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1:6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1:6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1:6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1:6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1:6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1:6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1:6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1:6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1:6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1:6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1:6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1:6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1:6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1:6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1:6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1:6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1:6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1:6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1:6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1:6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1:6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1:6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1:6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1:6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1:6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6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1:6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1:6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1:6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1:6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1:6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1:6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1:6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1:6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1:6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1:6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1:6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1:6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1:6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1:6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1:6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1:6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1:6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1:6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1:6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1:6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6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1:6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1:6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1:6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1:6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1:6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1:6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1:6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1:6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1:6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1:6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1:6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1:6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1:6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1:6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1:6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1:6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1:6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1:6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6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1:6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1:6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1:6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1:6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1:6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1:6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1:6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1:6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1:6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1:6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1:6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1:6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1:63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1:63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1:63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1:63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1:63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1:6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1:63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1:63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1:63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1:63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1:63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6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1:63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1:63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1:63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1:63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1:63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1:6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1:63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1:63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1:63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1:63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1:63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1:63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1:63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1:63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1:63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1:6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1:63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1:63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1:63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1:63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1:63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1:63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1:63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1:63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1:63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1: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1:63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1:63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1:63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1:63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1:63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1:63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1:63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1:63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1:63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1:6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1:63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1:63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1:63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1:63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1:63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1:63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1:63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1:63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1:63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1:6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1:63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1:63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1:63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1:6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1:63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1:63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1:63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1:63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1:63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1:6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1:63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1:63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1:63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1:63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1:63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1:63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1:63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1:63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1:63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1:6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1:63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1:63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1:63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1:63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1:63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1:63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1:63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1:63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1:63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spans="1:6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spans="1:63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spans="1:63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spans="1:63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spans="1:63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spans="1:63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spans="1:63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spans="1:63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spans="1:63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spans="1:63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spans="1:6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spans="1:63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spans="1:63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spans="1:63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spans="1:63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spans="1:63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spans="1:63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spans="1:63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spans="1:63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spans="1:63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spans="1:6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spans="1:63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spans="1:63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spans="1:63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spans="1:63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spans="1:63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spans="1:63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spans="1:63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spans="1:63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spans="1:63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spans="1:6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spans="1:63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spans="1:63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spans="1:63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spans="1:63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spans="1:63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spans="1:63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spans="1:63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spans="1:63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spans="1:63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spans="1:6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spans="1:63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spans="1:63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spans="1:63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spans="1:63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spans="1:63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spans="1:63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spans="1:63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spans="1:63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spans="1:63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spans="1: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spans="1:63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spans="1:63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spans="1:63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spans="1:63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spans="1:63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spans="1:63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spans="1:63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spans="1:63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spans="1:63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spans="1:6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spans="1:63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spans="1:63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spans="1:63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spans="1:63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spans="1:63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spans="1:63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spans="1:63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spans="1:63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spans="1:63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spans="1:6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spans="1:63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spans="1:63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spans="1:63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spans="1:63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spans="1:63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spans="1:63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spans="1:63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spans="1:63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spans="1:63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spans="1:6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spans="1:63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spans="1:63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spans="1:63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spans="1:63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spans="1:63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spans="1:63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spans="1:63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49">
    <mergeCell ref="BI5:BI8"/>
    <mergeCell ref="BJ5:BJ8"/>
    <mergeCell ref="BK5:BK8"/>
    <mergeCell ref="BE5:BE8"/>
    <mergeCell ref="BF6:BF8"/>
    <mergeCell ref="BG6:BG8"/>
    <mergeCell ref="BH6:BH8"/>
    <mergeCell ref="BC7:BC8"/>
    <mergeCell ref="BD7:BD8"/>
    <mergeCell ref="BC5:BD6"/>
    <mergeCell ref="BF5:BH5"/>
    <mergeCell ref="AC2:BA2"/>
    <mergeCell ref="A5:A8"/>
    <mergeCell ref="B5:E5"/>
    <mergeCell ref="G5:I5"/>
    <mergeCell ref="K5:N5"/>
    <mergeCell ref="P5:R5"/>
    <mergeCell ref="T5:W5"/>
    <mergeCell ref="AX5:BA5"/>
    <mergeCell ref="AU22:AW22"/>
    <mergeCell ref="AY22:BB22"/>
    <mergeCell ref="AG5:AI5"/>
    <mergeCell ref="AK5:AN5"/>
    <mergeCell ref="AP5:AR5"/>
    <mergeCell ref="AT5:AV5"/>
    <mergeCell ref="AR12:AS12"/>
    <mergeCell ref="AR15:AS15"/>
    <mergeCell ref="AR16:AS16"/>
    <mergeCell ref="AR17:AS17"/>
    <mergeCell ref="BA13:BB13"/>
    <mergeCell ref="BB5:BB8"/>
    <mergeCell ref="AB5:AE5"/>
    <mergeCell ref="X5:AA5"/>
    <mergeCell ref="B22:B25"/>
    <mergeCell ref="AQ22:AS22"/>
    <mergeCell ref="AS28:AT28"/>
    <mergeCell ref="U22:X22"/>
    <mergeCell ref="Y22:AB22"/>
    <mergeCell ref="AC22:AF22"/>
    <mergeCell ref="AH22:AJ22"/>
    <mergeCell ref="AL22:AO22"/>
    <mergeCell ref="Q15:R15"/>
    <mergeCell ref="Q16:R16"/>
    <mergeCell ref="Q17:R17"/>
    <mergeCell ref="Q18:R18"/>
    <mergeCell ref="C22:F22"/>
    <mergeCell ref="H22:J22"/>
    <mergeCell ref="L22:O22"/>
    <mergeCell ref="Q22:S2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Календарный учебный 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GVV</dc:creator>
  <cp:lastModifiedBy>GVV</cp:lastModifiedBy>
  <dcterms:created xsi:type="dcterms:W3CDTF">2020-08-12T03:21:29Z</dcterms:created>
  <dcterms:modified xsi:type="dcterms:W3CDTF">2020-08-12T06:23:01Z</dcterms:modified>
</cp:coreProperties>
</file>